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0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charlotte\Desktop\"/>
    </mc:Choice>
  </mc:AlternateContent>
  <xr:revisionPtr revIDLastSave="0" documentId="13_ncr:1_{1C772BC7-C473-4AA1-90B9-BC6EA95DF3E2}" xr6:coauthVersionLast="47" xr6:coauthVersionMax="47" xr10:uidLastSave="{00000000-0000-0000-0000-000000000000}"/>
  <bookViews>
    <workbookView xWindow="-120" yWindow="-120" windowWidth="29040" windowHeight="15840" xr2:uid="{94E0DDA4-C5AE-4B9D-BB8A-14CBE03E211F}"/>
  </bookViews>
  <sheets>
    <sheet name="USD Savings, Residual Waste" sheetId="4" r:id="rId1"/>
    <sheet name="EUR Savings, Residual Waste" sheetId="2" r:id="rId2"/>
    <sheet name="Comparison, time and transport " sheetId="3" r:id="rId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J18" i="4" l="1"/>
  <c r="J16" i="4"/>
  <c r="E18" i="4"/>
  <c r="E21" i="4" s="1"/>
  <c r="J23" i="4" s="1"/>
  <c r="E16" i="4"/>
  <c r="J21" i="4"/>
  <c r="J16" i="2"/>
  <c r="E16" i="2"/>
  <c r="J18" i="2" l="1"/>
  <c r="J21" i="2" s="1"/>
  <c r="E18" i="2"/>
  <c r="E21" i="2" s="1"/>
  <c r="J23" i="2" l="1"/>
</calcChain>
</file>

<file path=xl/sharedStrings.xml><?xml version="1.0" encoding="utf-8"?>
<sst xmlns="http://schemas.openxmlformats.org/spreadsheetml/2006/main" count="78" uniqueCount="47">
  <si>
    <t>kg</t>
  </si>
  <si>
    <t>min</t>
  </si>
  <si>
    <t>Transfer rate</t>
  </si>
  <si>
    <t>kg/min</t>
  </si>
  <si>
    <t>Price of grease</t>
  </si>
  <si>
    <t>Transfer time/unit</t>
  </si>
  <si>
    <t>Annual grease consumption</t>
  </si>
  <si>
    <t>€</t>
  </si>
  <si>
    <t>liter</t>
  </si>
  <si>
    <t>{ton/year]</t>
  </si>
  <si>
    <t>[€/kg]</t>
  </si>
  <si>
    <t>{kg]</t>
  </si>
  <si>
    <t>Size of Fluid-Bag</t>
  </si>
  <si>
    <t>[liter]</t>
  </si>
  <si>
    <t>Content/drum</t>
  </si>
  <si>
    <t>Efficiency</t>
  </si>
  <si>
    <t>Real case numbers:</t>
  </si>
  <si>
    <t>Drum:</t>
  </si>
  <si>
    <t>Set up time/unit</t>
  </si>
  <si>
    <t>Transfer total</t>
  </si>
  <si>
    <t>Fluid-Bag:</t>
  </si>
  <si>
    <t>810kg/25min</t>
  </si>
  <si>
    <t>180kg/20min</t>
  </si>
  <si>
    <t>Estimated annual wasted grease as residual in drums:</t>
  </si>
  <si>
    <t>Residue in Fluid-Bags:</t>
  </si>
  <si>
    <t>Annual number of drums:</t>
  </si>
  <si>
    <t>pcs</t>
  </si>
  <si>
    <t>Annual number of bags:</t>
  </si>
  <si>
    <t>Your annual savings in grease waste is estimated to:</t>
  </si>
  <si>
    <t>Additional Comparisons</t>
  </si>
  <si>
    <t>Transportation</t>
  </si>
  <si>
    <t>20ft DC</t>
  </si>
  <si>
    <t>(NLGI2)</t>
  </si>
  <si>
    <t>Difference</t>
  </si>
  <si>
    <t>+12%</t>
  </si>
  <si>
    <t>DRUMS</t>
  </si>
  <si>
    <t>FLUID-BAGS</t>
  </si>
  <si>
    <t>INSERT YOUR DATA HERE:</t>
  </si>
  <si>
    <t>YOUR RESULT:</t>
  </si>
  <si>
    <t>Wasted grease, to a value of:</t>
  </si>
  <si>
    <t>How much can you save in grease residue?</t>
  </si>
  <si>
    <t>{lbs]</t>
  </si>
  <si>
    <t>[gallon]</t>
  </si>
  <si>
    <t>{lbs/year]</t>
  </si>
  <si>
    <t>lbs</t>
  </si>
  <si>
    <t>[$/lb]</t>
  </si>
  <si>
    <t>$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</si>
</sst>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1" formatCode="_-* #,##0_-;\-* #,##0_-;_-* &quot;-&quot;_-;_-@_-"/>
  </numFmts>
  <fonts count="1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Lucida Sans"/>
      <family val="2"/>
    </font>
    <font>
      <b/>
      <sz val="12"/>
      <color theme="1"/>
      <name val="Lucida Sans"/>
      <family val="2"/>
    </font>
    <font>
      <sz val="10"/>
      <color theme="1"/>
      <name val="Lucida Sans"/>
      <family val="2"/>
    </font>
    <font>
      <b/>
      <sz val="10"/>
      <color theme="1"/>
      <name val="Lucida Sans"/>
      <family val="2"/>
    </font>
    <font>
      <b/>
      <u/>
      <sz val="11"/>
      <color theme="1"/>
      <name val="Lucida Sans"/>
      <family val="2"/>
    </font>
    <font>
      <sz val="12"/>
      <color theme="1"/>
      <name val="Lucida Sans"/>
      <family val="2"/>
    </font>
    <font>
      <b/>
      <sz val="14"/>
      <color theme="1"/>
      <name val="Lucida Sans"/>
      <family val="2"/>
    </font>
    <font>
      <sz val="10"/>
      <color theme="5" tint="0.79998168889431442"/>
      <name val="Lucida Sans"/>
      <family val="2"/>
    </font>
    <font>
      <sz val="10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</borders>
  <cellStyleXfs count="2">
    <xf numFmtId="0" fontId="0" fillId="0" borderId="0"/>
    <xf numFmtId="41" fontId="1" fillId="0" borderId="0" applyFont="0" applyFill="0" applyBorder="0" applyAlignment="0" applyProtection="0"/>
  </cellStyleXfs>
  <cellXfs count="63">
    <xf numFmtId="0" fontId="0" fillId="0" borderId="0" xfId="0"/>
    <xf numFmtId="0" fontId="2" fillId="0" borderId="0" xfId="0" applyFont="1"/>
    <xf numFmtId="0" fontId="4" fillId="0" borderId="0" xfId="0" applyFont="1"/>
    <xf numFmtId="0" fontId="4" fillId="2" borderId="0" xfId="0" applyFont="1" applyFill="1" applyAlignment="1">
      <alignment horizontal="center"/>
    </xf>
    <xf numFmtId="0" fontId="4" fillId="2" borderId="0" xfId="0" applyFont="1" applyFill="1"/>
    <xf numFmtId="0" fontId="4" fillId="2" borderId="7" xfId="0" applyFont="1" applyFill="1" applyBorder="1" applyAlignment="1">
      <alignment horizontal="center"/>
    </xf>
    <xf numFmtId="0" fontId="7" fillId="2" borderId="0" xfId="0" applyFont="1" applyFill="1" applyAlignment="1">
      <alignment horizontal="center" vertical="center"/>
    </xf>
    <xf numFmtId="0" fontId="2" fillId="2" borderId="0" xfId="0" applyFont="1" applyFill="1"/>
    <xf numFmtId="0" fontId="4" fillId="2" borderId="0" xfId="0" applyFont="1" applyFill="1" applyAlignment="1">
      <alignment vertical="center"/>
    </xf>
    <xf numFmtId="0" fontId="7" fillId="2" borderId="0" xfId="0" applyFont="1" applyFill="1" applyAlignment="1">
      <alignment vertical="center"/>
    </xf>
    <xf numFmtId="0" fontId="5" fillId="2" borderId="0" xfId="0" applyFont="1" applyFill="1"/>
    <xf numFmtId="0" fontId="5" fillId="2" borderId="0" xfId="0" applyFont="1" applyFill="1" applyAlignment="1">
      <alignment horizontal="center"/>
    </xf>
    <xf numFmtId="9" fontId="4" fillId="2" borderId="7" xfId="0" quotePrefix="1" applyNumberFormat="1" applyFont="1" applyFill="1" applyBorder="1" applyAlignment="1">
      <alignment horizontal="center"/>
    </xf>
    <xf numFmtId="0" fontId="4" fillId="2" borderId="0" xfId="0" applyFont="1" applyFill="1" applyBorder="1"/>
    <xf numFmtId="0" fontId="4" fillId="2" borderId="0" xfId="0" applyFont="1" applyFill="1" applyAlignment="1">
      <alignment horizontal="right"/>
    </xf>
    <xf numFmtId="0" fontId="5" fillId="2" borderId="0" xfId="0" applyFont="1" applyFill="1" applyAlignment="1">
      <alignment horizontal="left"/>
    </xf>
    <xf numFmtId="0" fontId="8" fillId="2" borderId="0" xfId="0" applyFont="1" applyFill="1" applyBorder="1" applyAlignment="1">
      <alignment horizontal="center"/>
    </xf>
    <xf numFmtId="0" fontId="4" fillId="3" borderId="0" xfId="0" applyFont="1" applyFill="1"/>
    <xf numFmtId="0" fontId="4" fillId="3" borderId="0" xfId="0" applyFont="1" applyFill="1" applyAlignment="1">
      <alignment horizontal="center"/>
    </xf>
    <xf numFmtId="0" fontId="2" fillId="3" borderId="0" xfId="0" applyFont="1" applyFill="1"/>
    <xf numFmtId="0" fontId="3" fillId="3" borderId="0" xfId="0" applyFont="1" applyFill="1" applyAlignment="1">
      <alignment horizontal="left"/>
    </xf>
    <xf numFmtId="0" fontId="9" fillId="3" borderId="0" xfId="0" applyFont="1" applyFill="1"/>
    <xf numFmtId="0" fontId="3" fillId="2" borderId="0" xfId="0" applyFont="1" applyFill="1"/>
    <xf numFmtId="0" fontId="6" fillId="2" borderId="0" xfId="0" applyFont="1" applyFill="1"/>
    <xf numFmtId="0" fontId="4" fillId="2" borderId="0" xfId="0" applyFont="1" applyFill="1" applyAlignment="1">
      <alignment horizontal="right" vertical="center"/>
    </xf>
    <xf numFmtId="0" fontId="2" fillId="0" borderId="0" xfId="0" applyFont="1" applyAlignment="1">
      <alignment horizontal="right"/>
    </xf>
    <xf numFmtId="0" fontId="8" fillId="2" borderId="0" xfId="0" applyFont="1" applyFill="1" applyBorder="1" applyAlignment="1">
      <alignment horizontal="right"/>
    </xf>
    <xf numFmtId="0" fontId="4" fillId="3" borderId="0" xfId="0" applyFont="1" applyFill="1" applyAlignment="1">
      <alignment horizontal="right"/>
    </xf>
    <xf numFmtId="0" fontId="4" fillId="0" borderId="0" xfId="0" applyFont="1" applyAlignment="1">
      <alignment horizontal="right"/>
    </xf>
    <xf numFmtId="0" fontId="4" fillId="2" borderId="0" xfId="0" applyFont="1" applyFill="1" applyAlignment="1">
      <alignment horizontal="left" vertical="center"/>
    </xf>
    <xf numFmtId="0" fontId="7" fillId="2" borderId="0" xfId="0" applyFont="1" applyFill="1" applyAlignment="1">
      <alignment horizontal="left" vertical="center"/>
    </xf>
    <xf numFmtId="0" fontId="5" fillId="3" borderId="7" xfId="0" applyFont="1" applyFill="1" applyBorder="1" applyAlignment="1">
      <alignment horizontal="center"/>
    </xf>
    <xf numFmtId="0" fontId="6" fillId="2" borderId="0" xfId="0" applyFont="1" applyFill="1" applyAlignment="1">
      <alignment horizontal="center"/>
    </xf>
    <xf numFmtId="0" fontId="7" fillId="2" borderId="11" xfId="0" applyFont="1" applyFill="1" applyBorder="1" applyAlignment="1">
      <alignment horizontal="left" vertical="center"/>
    </xf>
    <xf numFmtId="0" fontId="7" fillId="2" borderId="11" xfId="0" applyFont="1" applyFill="1" applyBorder="1" applyAlignment="1">
      <alignment horizontal="center" vertical="center"/>
    </xf>
    <xf numFmtId="0" fontId="8" fillId="2" borderId="0" xfId="0" applyFont="1" applyFill="1" applyBorder="1" applyAlignment="1">
      <alignment horizontal="center"/>
    </xf>
    <xf numFmtId="0" fontId="4" fillId="2" borderId="11" xfId="0" applyFont="1" applyFill="1" applyBorder="1" applyAlignment="1">
      <alignment horizontal="left" vertical="center"/>
    </xf>
    <xf numFmtId="0" fontId="4" fillId="2" borderId="0" xfId="0" applyFont="1" applyFill="1" applyBorder="1" applyAlignment="1">
      <alignment vertical="center"/>
    </xf>
    <xf numFmtId="0" fontId="10" fillId="0" borderId="0" xfId="0" applyFont="1"/>
    <xf numFmtId="41" fontId="5" fillId="3" borderId="7" xfId="1" applyFont="1" applyFill="1" applyBorder="1" applyAlignment="1">
      <alignment horizontal="center"/>
    </xf>
    <xf numFmtId="41" fontId="4" fillId="2" borderId="0" xfId="1" applyFont="1" applyFill="1" applyAlignment="1">
      <alignment horizontal="right" vertical="center"/>
    </xf>
    <xf numFmtId="41" fontId="2" fillId="0" borderId="0" xfId="0" applyNumberFormat="1" applyFont="1"/>
    <xf numFmtId="41" fontId="4" fillId="0" borderId="0" xfId="0" applyNumberFormat="1" applyFont="1"/>
    <xf numFmtId="0" fontId="5" fillId="3" borderId="5" xfId="0" applyFont="1" applyFill="1" applyBorder="1" applyAlignment="1">
      <alignment horizontal="center" vertical="center" wrapText="1"/>
    </xf>
    <xf numFmtId="0" fontId="5" fillId="3" borderId="6" xfId="0" applyFont="1" applyFill="1" applyBorder="1" applyAlignment="1">
      <alignment horizontal="center" vertical="center" wrapText="1"/>
    </xf>
    <xf numFmtId="0" fontId="5" fillId="3" borderId="8" xfId="0" applyFont="1" applyFill="1" applyBorder="1" applyAlignment="1">
      <alignment horizontal="center" vertical="center" wrapText="1"/>
    </xf>
    <xf numFmtId="0" fontId="5" fillId="3" borderId="9" xfId="0" applyFont="1" applyFill="1" applyBorder="1" applyAlignment="1">
      <alignment horizontal="center" vertical="center" wrapText="1"/>
    </xf>
    <xf numFmtId="41" fontId="3" fillId="3" borderId="6" xfId="1" applyFont="1" applyFill="1" applyBorder="1" applyAlignment="1">
      <alignment horizontal="center" vertical="center"/>
    </xf>
    <xf numFmtId="41" fontId="3" fillId="3" borderId="9" xfId="1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 vertical="center"/>
    </xf>
    <xf numFmtId="0" fontId="8" fillId="2" borderId="0" xfId="0" applyFont="1" applyFill="1" applyBorder="1" applyAlignment="1">
      <alignment horizontal="center"/>
    </xf>
    <xf numFmtId="0" fontId="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41" fontId="4" fillId="2" borderId="0" xfId="0" applyNumberFormat="1" applyFont="1" applyFill="1" applyAlignment="1">
      <alignment horizontal="right" vertical="center"/>
    </xf>
    <xf numFmtId="0" fontId="4" fillId="2" borderId="0" xfId="0" applyFont="1" applyFill="1" applyAlignment="1">
      <alignment horizontal="right" vertical="center"/>
    </xf>
    <xf numFmtId="0" fontId="4" fillId="2" borderId="0" xfId="0" applyFont="1" applyFill="1" applyAlignment="1">
      <alignment horizontal="left" vertical="center"/>
    </xf>
    <xf numFmtId="0" fontId="4" fillId="2" borderId="0" xfId="0" applyFont="1" applyFill="1" applyBorder="1" applyAlignment="1">
      <alignment horizontal="left" vertical="center" wrapText="1"/>
    </xf>
    <xf numFmtId="0" fontId="3" fillId="3" borderId="6" xfId="0" applyFont="1" applyFill="1" applyBorder="1" applyAlignment="1">
      <alignment horizontal="center" vertical="center"/>
    </xf>
    <xf numFmtId="0" fontId="3" fillId="3" borderId="9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2" borderId="3" xfId="0" applyFont="1" applyFill="1" applyBorder="1" applyAlignment="1">
      <alignment horizontal="center"/>
    </xf>
  </cellXfs>
  <cellStyles count="2">
    <cellStyle name="Comma [0]" xfId="1" builtinId="6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409575</xdr:colOff>
      <xdr:row>12</xdr:row>
      <xdr:rowOff>123825</xdr:rowOff>
    </xdr:from>
    <xdr:to>
      <xdr:col>14</xdr:col>
      <xdr:colOff>292394</xdr:colOff>
      <xdr:row>23</xdr:row>
      <xdr:rowOff>99788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343AB232-384F-4085-B589-E1DD68AC39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105" t="12908" r="4160" b="8665"/>
        <a:stretch/>
      </xdr:blipFill>
      <xdr:spPr>
        <a:xfrm>
          <a:off x="9039225" y="2362200"/>
          <a:ext cx="1864019" cy="1947638"/>
        </a:xfrm>
        <a:prstGeom prst="rect">
          <a:avLst/>
        </a:prstGeom>
      </xdr:spPr>
    </xdr:pic>
    <xdr:clientData/>
  </xdr:twoCellAnchor>
  <xdr:twoCellAnchor editAs="oneCell">
    <xdr:from>
      <xdr:col>0</xdr:col>
      <xdr:colOff>214518</xdr:colOff>
      <xdr:row>12</xdr:row>
      <xdr:rowOff>85724</xdr:rowOff>
    </xdr:from>
    <xdr:to>
      <xdr:col>0</xdr:col>
      <xdr:colOff>2726000</xdr:colOff>
      <xdr:row>22</xdr:row>
      <xdr:rowOff>133350</xdr:rowOff>
    </xdr:to>
    <xdr:pic>
      <xdr:nvPicPr>
        <xdr:cNvPr id="3" name="Picture 4">
          <a:extLst>
            <a:ext uri="{FF2B5EF4-FFF2-40B4-BE49-F238E27FC236}">
              <a16:creationId xmlns:a16="http://schemas.microsoft.com/office/drawing/2014/main" id="{3B3C1C24-E31F-4579-AC64-075F98B38E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022" r="4834"/>
        <a:stretch/>
      </xdr:blipFill>
      <xdr:spPr>
        <a:xfrm>
          <a:off x="214518" y="2324099"/>
          <a:ext cx="2511482" cy="185737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409575</xdr:colOff>
      <xdr:row>12</xdr:row>
      <xdr:rowOff>123825</xdr:rowOff>
    </xdr:from>
    <xdr:to>
      <xdr:col>14</xdr:col>
      <xdr:colOff>292394</xdr:colOff>
      <xdr:row>23</xdr:row>
      <xdr:rowOff>137888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7235342-FC72-4F85-B8DF-16E2742319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105" t="12908" r="4160" b="8665"/>
        <a:stretch/>
      </xdr:blipFill>
      <xdr:spPr>
        <a:xfrm>
          <a:off x="8686800" y="2171700"/>
          <a:ext cx="1864019" cy="1947638"/>
        </a:xfrm>
        <a:prstGeom prst="rect">
          <a:avLst/>
        </a:prstGeom>
      </xdr:spPr>
    </xdr:pic>
    <xdr:clientData/>
  </xdr:twoCellAnchor>
  <xdr:twoCellAnchor editAs="oneCell">
    <xdr:from>
      <xdr:col>0</xdr:col>
      <xdr:colOff>214518</xdr:colOff>
      <xdr:row>12</xdr:row>
      <xdr:rowOff>85724</xdr:rowOff>
    </xdr:from>
    <xdr:to>
      <xdr:col>0</xdr:col>
      <xdr:colOff>2726000</xdr:colOff>
      <xdr:row>23</xdr:row>
      <xdr:rowOff>9525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437A6DD-E4A1-46AE-A045-7DF99720F0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022" r="4834"/>
        <a:stretch/>
      </xdr:blipFill>
      <xdr:spPr>
        <a:xfrm>
          <a:off x="214518" y="2133599"/>
          <a:ext cx="2511482" cy="18573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635B9A-23D1-48BC-917C-0B292753EA82}">
  <sheetPr>
    <pageSetUpPr fitToPage="1"/>
  </sheetPr>
  <dimension ref="A2:X41"/>
  <sheetViews>
    <sheetView tabSelected="1" workbookViewId="0">
      <selection activeCell="E33" sqref="E33"/>
    </sheetView>
  </sheetViews>
  <sheetFormatPr defaultRowHeight="14.25" x14ac:dyDescent="0.2"/>
  <cols>
    <col min="1" max="1" width="42.7109375" style="1" customWidth="1"/>
    <col min="2" max="2" width="11.7109375" style="1" customWidth="1"/>
    <col min="3" max="3" width="10.140625" style="1" customWidth="1"/>
    <col min="4" max="4" width="8.42578125" style="1" customWidth="1"/>
    <col min="5" max="5" width="9.5703125" style="25" bestFit="1" customWidth="1"/>
    <col min="6" max="6" width="5.5703125" style="1" bestFit="1" customWidth="1"/>
    <col min="7" max="8" width="2.85546875" style="1" customWidth="1"/>
    <col min="9" max="9" width="27.7109375" style="1" bestFit="1" customWidth="1"/>
    <col min="10" max="10" width="11.7109375" style="1" bestFit="1" customWidth="1"/>
    <col min="11" max="11" width="4" style="1" bestFit="1" customWidth="1"/>
    <col min="12" max="12" width="11.42578125" style="1" customWidth="1"/>
    <col min="13" max="14" width="9.140625" style="1"/>
    <col min="15" max="16" width="13.140625" style="1" bestFit="1" customWidth="1"/>
    <col min="17" max="17" width="7.28515625" style="1" bestFit="1" customWidth="1"/>
    <col min="18" max="20" width="9.140625" style="1"/>
    <col min="21" max="21" width="3.28515625" style="1" bestFit="1" customWidth="1"/>
    <col min="22" max="22" width="4.42578125" style="1" bestFit="1" customWidth="1"/>
    <col min="23" max="16384" width="9.140625" style="1"/>
  </cols>
  <sheetData>
    <row r="2" spans="1:23" ht="18" x14ac:dyDescent="0.25">
      <c r="A2" s="2"/>
      <c r="B2" s="51" t="s">
        <v>40</v>
      </c>
      <c r="C2" s="51"/>
      <c r="D2" s="51"/>
      <c r="E2" s="51"/>
      <c r="F2" s="51"/>
      <c r="G2" s="51"/>
      <c r="H2" s="51"/>
      <c r="I2" s="51"/>
      <c r="J2" s="51"/>
      <c r="K2" s="51"/>
    </row>
    <row r="3" spans="1:23" ht="18" x14ac:dyDescent="0.25">
      <c r="A3" s="2"/>
      <c r="B3" s="35"/>
      <c r="C3" s="35"/>
      <c r="D3" s="35"/>
      <c r="E3" s="26"/>
      <c r="F3" s="35"/>
      <c r="G3" s="35"/>
      <c r="H3" s="35"/>
      <c r="I3" s="35"/>
      <c r="J3" s="35"/>
      <c r="K3" s="35"/>
    </row>
    <row r="4" spans="1:23" ht="15" x14ac:dyDescent="0.2">
      <c r="A4" s="2"/>
      <c r="B4" s="20" t="s">
        <v>37</v>
      </c>
      <c r="C4" s="17"/>
      <c r="D4" s="17"/>
      <c r="E4" s="27"/>
      <c r="F4" s="17"/>
      <c r="G4" s="17"/>
      <c r="H4" s="17"/>
      <c r="I4" s="17"/>
      <c r="J4" s="19"/>
      <c r="K4" s="19"/>
    </row>
    <row r="5" spans="1:23" ht="15" x14ac:dyDescent="0.2">
      <c r="A5" s="2"/>
      <c r="B5" s="20"/>
      <c r="C5" s="17"/>
      <c r="D5" s="17"/>
      <c r="E5" s="27"/>
      <c r="F5" s="17"/>
      <c r="G5" s="17"/>
      <c r="H5" s="17"/>
      <c r="I5" s="17"/>
      <c r="J5" s="19"/>
      <c r="K5" s="19"/>
    </row>
    <row r="6" spans="1:23" x14ac:dyDescent="0.2">
      <c r="A6" s="2"/>
      <c r="B6" s="39">
        <v>2202622</v>
      </c>
      <c r="C6" s="18" t="s">
        <v>43</v>
      </c>
      <c r="D6" s="17" t="s">
        <v>6</v>
      </c>
      <c r="E6" s="27"/>
      <c r="F6" s="17"/>
      <c r="G6" s="17"/>
      <c r="H6" s="17"/>
      <c r="I6" s="17"/>
      <c r="J6" s="19"/>
      <c r="K6" s="19"/>
      <c r="P6" s="41"/>
    </row>
    <row r="7" spans="1:23" x14ac:dyDescent="0.2">
      <c r="A7" s="2"/>
      <c r="B7" s="31">
        <v>2.1800000000000002</v>
      </c>
      <c r="C7" s="18" t="s">
        <v>45</v>
      </c>
      <c r="D7" s="17" t="s">
        <v>4</v>
      </c>
      <c r="E7" s="27"/>
      <c r="F7" s="21">
        <v>240</v>
      </c>
      <c r="G7" s="17"/>
      <c r="H7" s="17"/>
      <c r="I7" s="17"/>
      <c r="J7" s="19"/>
      <c r="K7" s="19"/>
    </row>
    <row r="8" spans="1:23" x14ac:dyDescent="0.2">
      <c r="A8" s="2"/>
      <c r="B8" s="31">
        <v>412</v>
      </c>
      <c r="C8" s="18" t="s">
        <v>41</v>
      </c>
      <c r="D8" s="17" t="s">
        <v>14</v>
      </c>
      <c r="E8" s="27"/>
      <c r="F8" s="21">
        <v>265</v>
      </c>
      <c r="G8" s="19"/>
      <c r="H8" s="19"/>
      <c r="I8" s="19"/>
      <c r="J8" s="19"/>
      <c r="K8" s="19"/>
    </row>
    <row r="9" spans="1:23" s="2" customFormat="1" x14ac:dyDescent="0.2">
      <c r="B9" s="31">
        <v>240</v>
      </c>
      <c r="C9" s="18" t="s">
        <v>42</v>
      </c>
      <c r="D9" s="17" t="s">
        <v>12</v>
      </c>
      <c r="E9" s="27"/>
      <c r="F9" s="17"/>
      <c r="G9" s="17"/>
      <c r="H9" s="17"/>
      <c r="I9" s="17"/>
      <c r="J9" s="17"/>
      <c r="K9" s="17"/>
      <c r="Q9" s="1"/>
      <c r="R9" s="1"/>
      <c r="S9" s="1"/>
      <c r="T9" s="1"/>
      <c r="U9" s="1"/>
      <c r="V9" s="1"/>
      <c r="W9" s="1"/>
    </row>
    <row r="10" spans="1:23" s="2" customFormat="1" x14ac:dyDescent="0.2">
      <c r="B10" s="4"/>
      <c r="C10" s="4"/>
      <c r="D10" s="4"/>
      <c r="E10" s="14"/>
      <c r="F10" s="4"/>
      <c r="G10" s="4"/>
      <c r="H10" s="4"/>
      <c r="I10" s="4"/>
      <c r="J10" s="4"/>
      <c r="K10" s="4"/>
      <c r="Q10" s="1"/>
      <c r="R10" s="1"/>
      <c r="S10" s="1"/>
      <c r="T10" s="1"/>
      <c r="U10" s="1"/>
      <c r="V10" s="1"/>
      <c r="W10" s="1"/>
    </row>
    <row r="11" spans="1:23" s="2" customFormat="1" x14ac:dyDescent="0.2">
      <c r="B11" s="4"/>
      <c r="C11" s="4"/>
      <c r="D11" s="4"/>
      <c r="E11" s="14"/>
      <c r="F11" s="4"/>
      <c r="G11" s="4"/>
      <c r="H11" s="4"/>
      <c r="I11" s="4"/>
      <c r="J11" s="4"/>
      <c r="K11" s="4"/>
      <c r="Q11" s="1"/>
      <c r="R11" s="1"/>
      <c r="S11" s="1"/>
      <c r="T11" s="1"/>
      <c r="U11" s="1"/>
      <c r="V11" s="1"/>
      <c r="W11" s="1"/>
    </row>
    <row r="12" spans="1:23" s="2" customFormat="1" ht="15" x14ac:dyDescent="0.2">
      <c r="B12" s="22" t="s">
        <v>38</v>
      </c>
      <c r="C12" s="22"/>
      <c r="D12" s="4"/>
      <c r="E12" s="14"/>
      <c r="F12" s="4"/>
      <c r="G12" s="4"/>
      <c r="H12" s="4"/>
      <c r="I12" s="4"/>
      <c r="J12" s="4"/>
      <c r="K12" s="4"/>
      <c r="Q12" s="1"/>
      <c r="R12" s="1"/>
      <c r="S12" s="1"/>
      <c r="T12" s="1"/>
      <c r="U12" s="1"/>
      <c r="V12" s="1"/>
      <c r="W12" s="1"/>
    </row>
    <row r="13" spans="1:23" s="2" customFormat="1" ht="15" x14ac:dyDescent="0.2">
      <c r="B13" s="22"/>
      <c r="C13" s="22"/>
      <c r="D13" s="4"/>
      <c r="E13" s="14"/>
      <c r="F13" s="4"/>
      <c r="G13" s="4"/>
      <c r="H13" s="4"/>
      <c r="I13" s="4"/>
      <c r="J13" s="4"/>
      <c r="K13" s="4"/>
      <c r="Q13" s="1"/>
      <c r="R13" s="1"/>
      <c r="S13" s="1"/>
      <c r="T13" s="1"/>
      <c r="U13" s="1"/>
      <c r="V13" s="1"/>
      <c r="W13" s="1"/>
    </row>
    <row r="14" spans="1:23" s="2" customFormat="1" ht="15" customHeight="1" x14ac:dyDescent="0.2">
      <c r="B14" s="52" t="s">
        <v>35</v>
      </c>
      <c r="C14" s="52"/>
      <c r="D14" s="52"/>
      <c r="E14" s="52"/>
      <c r="F14" s="52"/>
      <c r="G14" s="23"/>
      <c r="H14" s="23"/>
      <c r="I14" s="52" t="s">
        <v>36</v>
      </c>
      <c r="J14" s="52"/>
      <c r="K14" s="52"/>
      <c r="Q14" s="1"/>
      <c r="R14" s="1"/>
      <c r="S14" s="1"/>
      <c r="T14" s="1"/>
      <c r="U14" s="1"/>
      <c r="V14" s="1"/>
      <c r="W14" s="1"/>
    </row>
    <row r="15" spans="1:23" s="2" customFormat="1" ht="15" customHeight="1" x14ac:dyDescent="0.2">
      <c r="B15" s="32"/>
      <c r="C15" s="32"/>
      <c r="D15" s="32"/>
      <c r="E15" s="32"/>
      <c r="F15" s="32"/>
      <c r="G15" s="23"/>
      <c r="H15" s="23"/>
      <c r="I15" s="32"/>
      <c r="J15" s="32"/>
      <c r="K15" s="32"/>
      <c r="Q15" s="1"/>
      <c r="R15" s="1"/>
      <c r="S15" s="1"/>
      <c r="T15" s="1"/>
      <c r="U15" s="1"/>
      <c r="V15" s="1"/>
      <c r="W15" s="1"/>
    </row>
    <row r="16" spans="1:23" s="2" customFormat="1" x14ac:dyDescent="0.2">
      <c r="B16" s="8" t="s">
        <v>25</v>
      </c>
      <c r="C16" s="8"/>
      <c r="D16" s="8"/>
      <c r="E16" s="24">
        <f>ROUND((B6/B8),0)</f>
        <v>5346</v>
      </c>
      <c r="F16" s="29" t="s">
        <v>26</v>
      </c>
      <c r="G16" s="29"/>
      <c r="H16" s="36"/>
      <c r="I16" s="37" t="s">
        <v>27</v>
      </c>
      <c r="J16" s="24">
        <f>ROUND((B6/(B9*8.34538)),0)</f>
        <v>1100</v>
      </c>
      <c r="K16" s="29" t="s">
        <v>26</v>
      </c>
      <c r="Q16" s="1"/>
      <c r="R16" s="1"/>
      <c r="S16" s="1"/>
      <c r="T16" s="1"/>
      <c r="U16" s="1"/>
      <c r="V16" s="1"/>
      <c r="W16" s="1"/>
    </row>
    <row r="17" spans="2:24" s="2" customFormat="1" x14ac:dyDescent="0.2">
      <c r="B17" s="8"/>
      <c r="C17" s="8"/>
      <c r="D17" s="8"/>
      <c r="E17" s="24"/>
      <c r="F17" s="29"/>
      <c r="G17" s="29"/>
      <c r="H17" s="36"/>
      <c r="I17" s="37"/>
      <c r="J17" s="8"/>
      <c r="K17" s="29"/>
      <c r="Q17" s="1"/>
      <c r="R17" s="1"/>
      <c r="S17" s="1"/>
      <c r="T17" s="1"/>
      <c r="U17" s="1"/>
      <c r="V17" s="1"/>
      <c r="W17" s="1"/>
    </row>
    <row r="18" spans="2:24" s="2" customFormat="1" ht="13.5" customHeight="1" x14ac:dyDescent="0.2">
      <c r="B18" s="53" t="s">
        <v>23</v>
      </c>
      <c r="C18" s="53"/>
      <c r="D18" s="53"/>
      <c r="E18" s="54">
        <f>B6*0.03</f>
        <v>66078.66</v>
      </c>
      <c r="F18" s="56" t="s">
        <v>44</v>
      </c>
      <c r="G18" s="30"/>
      <c r="H18" s="33"/>
      <c r="I18" s="57" t="s">
        <v>24</v>
      </c>
      <c r="J18" s="54">
        <f>B6*0.01</f>
        <v>22026.22</v>
      </c>
      <c r="K18" s="56" t="s">
        <v>44</v>
      </c>
      <c r="Q18" s="1"/>
      <c r="R18" s="1"/>
      <c r="S18" s="1"/>
      <c r="T18" s="1"/>
      <c r="U18" s="1"/>
      <c r="V18" s="1"/>
      <c r="W18" s="1"/>
    </row>
    <row r="19" spans="2:24" s="2" customFormat="1" ht="12.75" customHeight="1" x14ac:dyDescent="0.2">
      <c r="B19" s="53"/>
      <c r="C19" s="53"/>
      <c r="D19" s="53"/>
      <c r="E19" s="55"/>
      <c r="F19" s="56"/>
      <c r="G19" s="30"/>
      <c r="H19" s="33"/>
      <c r="I19" s="57"/>
      <c r="J19" s="55"/>
      <c r="K19" s="56"/>
      <c r="Q19" s="1"/>
      <c r="R19" s="1"/>
      <c r="S19" s="1"/>
      <c r="T19" s="1"/>
      <c r="U19" s="1"/>
      <c r="V19" s="1"/>
      <c r="W19" s="1"/>
    </row>
    <row r="20" spans="2:24" s="2" customFormat="1" ht="12.75" x14ac:dyDescent="0.2">
      <c r="B20" s="8"/>
      <c r="C20" s="8"/>
      <c r="D20" s="8"/>
      <c r="E20" s="24"/>
      <c r="F20" s="29"/>
      <c r="G20" s="29"/>
      <c r="H20" s="36"/>
      <c r="I20" s="37"/>
      <c r="J20" s="8"/>
      <c r="K20" s="29"/>
    </row>
    <row r="21" spans="2:24" s="2" customFormat="1" ht="15" x14ac:dyDescent="0.2">
      <c r="B21" s="8" t="s">
        <v>39</v>
      </c>
      <c r="C21" s="8"/>
      <c r="D21" s="8"/>
      <c r="E21" s="40">
        <f>E18*B7</f>
        <v>144051.47880000001</v>
      </c>
      <c r="F21" s="29" t="s">
        <v>46</v>
      </c>
      <c r="G21" s="30"/>
      <c r="H21" s="33"/>
      <c r="I21" s="37" t="s">
        <v>39</v>
      </c>
      <c r="J21" s="40">
        <f>J18*B7</f>
        <v>48017.159600000006</v>
      </c>
      <c r="K21" s="29" t="s">
        <v>46</v>
      </c>
    </row>
    <row r="22" spans="2:24" s="2" customFormat="1" ht="15" x14ac:dyDescent="0.2">
      <c r="B22" s="8"/>
      <c r="C22" s="8"/>
      <c r="D22" s="8"/>
      <c r="E22" s="24"/>
      <c r="F22" s="9"/>
      <c r="G22" s="6"/>
      <c r="H22" s="34"/>
      <c r="I22" s="13"/>
      <c r="J22" s="8"/>
      <c r="K22" s="9"/>
    </row>
    <row r="23" spans="2:24" s="2" customFormat="1" ht="12.75" customHeight="1" x14ac:dyDescent="0.2">
      <c r="B23" s="43" t="s">
        <v>28</v>
      </c>
      <c r="C23" s="44"/>
      <c r="D23" s="44"/>
      <c r="E23" s="44"/>
      <c r="F23" s="44"/>
      <c r="G23" s="44"/>
      <c r="H23" s="44"/>
      <c r="I23" s="44"/>
      <c r="J23" s="47">
        <f>E21-(J18*B7)</f>
        <v>96034.319199999998</v>
      </c>
      <c r="K23" s="49" t="s">
        <v>46</v>
      </c>
    </row>
    <row r="24" spans="2:24" s="2" customFormat="1" ht="12.75" customHeight="1" x14ac:dyDescent="0.2">
      <c r="B24" s="45"/>
      <c r="C24" s="46"/>
      <c r="D24" s="46"/>
      <c r="E24" s="46"/>
      <c r="F24" s="46"/>
      <c r="G24" s="46"/>
      <c r="H24" s="46"/>
      <c r="I24" s="46"/>
      <c r="J24" s="48"/>
      <c r="K24" s="50"/>
    </row>
    <row r="25" spans="2:24" s="2" customFormat="1" ht="12.75" customHeight="1" x14ac:dyDescent="0.2">
      <c r="E25" s="28"/>
    </row>
    <row r="26" spans="2:24" s="2" customFormat="1" ht="12.75" customHeight="1" x14ac:dyDescent="0.2">
      <c r="E26" s="28"/>
    </row>
    <row r="27" spans="2:24" s="2" customFormat="1" ht="15" x14ac:dyDescent="0.25">
      <c r="E27" s="28"/>
      <c r="O27"/>
      <c r="P27"/>
      <c r="Q27"/>
    </row>
    <row r="28" spans="2:24" s="2" customFormat="1" ht="12.75" x14ac:dyDescent="0.2">
      <c r="E28" s="28"/>
    </row>
    <row r="29" spans="2:24" s="2" customFormat="1" ht="12.75" x14ac:dyDescent="0.2">
      <c r="E29" s="28"/>
    </row>
    <row r="30" spans="2:24" s="2" customFormat="1" ht="12.75" x14ac:dyDescent="0.2">
      <c r="E30" s="28"/>
    </row>
    <row r="31" spans="2:24" s="2" customFormat="1" ht="12.75" x14ac:dyDescent="0.2">
      <c r="E31" s="28"/>
      <c r="W31" s="42"/>
    </row>
    <row r="32" spans="2:24" s="2" customFormat="1" ht="15" x14ac:dyDescent="0.25">
      <c r="E32" s="28"/>
      <c r="R32" s="38"/>
      <c r="U32" s="38"/>
      <c r="V32" s="38"/>
      <c r="W32"/>
      <c r="X32"/>
    </row>
    <row r="33" spans="1:24" s="2" customFormat="1" ht="15" x14ac:dyDescent="0.25">
      <c r="E33" s="28"/>
      <c r="U33" s="38"/>
      <c r="V33" s="38"/>
      <c r="W33"/>
      <c r="X33"/>
    </row>
    <row r="34" spans="1:24" ht="15" x14ac:dyDescent="0.25">
      <c r="A34" s="2"/>
      <c r="I34" s="2"/>
      <c r="J34" s="2"/>
      <c r="K34" s="2"/>
      <c r="L34" s="2"/>
      <c r="O34" s="2"/>
      <c r="P34" s="2"/>
      <c r="Q34" s="2"/>
      <c r="R34" s="2"/>
      <c r="S34" s="2"/>
      <c r="T34" s="2"/>
      <c r="U34" s="38"/>
      <c r="V34" s="38"/>
      <c r="W34"/>
      <c r="X34"/>
    </row>
    <row r="35" spans="1:24" ht="15" x14ac:dyDescent="0.25">
      <c r="A35" s="2"/>
      <c r="I35" s="2"/>
      <c r="J35" s="2"/>
      <c r="K35" s="2"/>
      <c r="L35" s="2"/>
      <c r="O35" s="2"/>
      <c r="P35" s="2"/>
      <c r="Q35" s="2"/>
      <c r="R35" s="2"/>
      <c r="S35" s="2"/>
      <c r="T35" s="2"/>
      <c r="U35" s="38"/>
      <c r="V35" s="38"/>
      <c r="W35"/>
      <c r="X35"/>
    </row>
    <row r="36" spans="1:24" ht="15" x14ac:dyDescent="0.25">
      <c r="A36" s="2"/>
      <c r="G36" s="2"/>
      <c r="H36" s="2"/>
      <c r="I36" s="2"/>
      <c r="J36" s="2"/>
      <c r="K36" s="2"/>
      <c r="L36" s="2"/>
      <c r="O36" s="2"/>
      <c r="P36" s="2"/>
      <c r="Q36" s="2"/>
      <c r="R36" s="2"/>
      <c r="S36" s="2"/>
      <c r="T36" s="2"/>
      <c r="U36" s="38"/>
      <c r="V36" s="38"/>
      <c r="W36"/>
      <c r="X36"/>
    </row>
    <row r="37" spans="1:24" ht="15" x14ac:dyDescent="0.25">
      <c r="A37" s="2"/>
      <c r="G37" s="2"/>
      <c r="H37" s="2"/>
      <c r="I37" s="2"/>
      <c r="J37" s="2"/>
      <c r="K37" s="2"/>
      <c r="L37" s="2"/>
      <c r="O37" s="2"/>
      <c r="P37" s="2"/>
      <c r="Q37" s="2"/>
      <c r="R37" s="2"/>
      <c r="S37" s="2"/>
      <c r="T37" s="2"/>
      <c r="U37" s="38"/>
      <c r="V37" s="38"/>
      <c r="W37"/>
      <c r="X37"/>
    </row>
    <row r="38" spans="1:24" ht="15" x14ac:dyDescent="0.25">
      <c r="O38" s="2"/>
      <c r="P38" s="2"/>
      <c r="Q38" s="2"/>
      <c r="R38" s="2"/>
      <c r="S38" s="2"/>
      <c r="T38" s="2"/>
      <c r="U38" s="38"/>
      <c r="V38" s="38"/>
      <c r="W38"/>
      <c r="X38"/>
    </row>
    <row r="39" spans="1:24" ht="15" x14ac:dyDescent="0.25">
      <c r="O39" s="2"/>
      <c r="P39" s="2"/>
      <c r="Q39" s="2"/>
      <c r="R39" s="2"/>
      <c r="S39" s="2"/>
      <c r="T39" s="2"/>
      <c r="U39" s="38"/>
      <c r="V39" s="38"/>
      <c r="W39"/>
      <c r="X39"/>
    </row>
    <row r="40" spans="1:24" ht="15" x14ac:dyDescent="0.25">
      <c r="O40" s="2"/>
      <c r="P40" s="2"/>
      <c r="Q40" s="2"/>
      <c r="R40" s="2"/>
      <c r="S40" s="2"/>
      <c r="T40" s="2"/>
      <c r="U40" s="38"/>
      <c r="V40" s="38"/>
      <c r="W40"/>
      <c r="X40"/>
    </row>
    <row r="41" spans="1:24" ht="15" x14ac:dyDescent="0.25">
      <c r="O41" s="2"/>
      <c r="P41" s="2"/>
      <c r="Q41" s="2"/>
      <c r="R41" s="2"/>
      <c r="S41" s="2"/>
      <c r="T41" s="2"/>
      <c r="U41" s="38"/>
      <c r="V41" s="38"/>
      <c r="W41"/>
      <c r="X41"/>
    </row>
  </sheetData>
  <mergeCells count="12">
    <mergeCell ref="B23:I24"/>
    <mergeCell ref="J23:J24"/>
    <mergeCell ref="K23:K24"/>
    <mergeCell ref="B2:K2"/>
    <mergeCell ref="B14:F14"/>
    <mergeCell ref="I14:K14"/>
    <mergeCell ref="B18:D19"/>
    <mergeCell ref="E18:E19"/>
    <mergeCell ref="F18:F19"/>
    <mergeCell ref="I18:I19"/>
    <mergeCell ref="J18:J19"/>
    <mergeCell ref="K18:K19"/>
  </mergeCells>
  <dataValidations count="1">
    <dataValidation type="list" allowBlank="1" showInputMessage="1" showErrorMessage="1" sqref="B9" xr:uid="{2DBB9468-722B-4574-B204-557D76AC7020}">
      <formula1>$F$7:$F$8</formula1>
    </dataValidation>
  </dataValidations>
  <pageMargins left="0.47244094488188981" right="0.47244094488188981" top="0.74803149606299213" bottom="0.74803149606299213" header="0.31496062992125984" footer="0.31496062992125984"/>
  <pageSetup paperSize="9" scale="76" orientation="landscape" r:id="rId1"/>
  <headerFooter>
    <oddHeader>&amp;R&amp;G</oddHead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E66DFF-2BDE-4306-B8DC-2C575FB6FD36}">
  <sheetPr>
    <pageSetUpPr fitToPage="1"/>
  </sheetPr>
  <dimension ref="A2:X41"/>
  <sheetViews>
    <sheetView workbookViewId="0">
      <selection activeCell="A35" sqref="A35"/>
    </sheetView>
  </sheetViews>
  <sheetFormatPr defaultRowHeight="14.25" x14ac:dyDescent="0.2"/>
  <cols>
    <col min="1" max="1" width="42.7109375" style="1" customWidth="1"/>
    <col min="2" max="2" width="8.85546875" style="1" customWidth="1"/>
    <col min="3" max="3" width="10.140625" style="1" customWidth="1"/>
    <col min="4" max="4" width="8.42578125" style="1" customWidth="1"/>
    <col min="5" max="5" width="7.85546875" style="25" bestFit="1" customWidth="1"/>
    <col min="6" max="6" width="5.5703125" style="1" bestFit="1" customWidth="1"/>
    <col min="7" max="8" width="2.85546875" style="1" customWidth="1"/>
    <col min="9" max="9" width="27.7109375" style="1" bestFit="1" customWidth="1"/>
    <col min="10" max="10" width="8.42578125" style="1" bestFit="1" customWidth="1"/>
    <col min="11" max="11" width="4" style="1" bestFit="1" customWidth="1"/>
    <col min="12" max="12" width="11.42578125" style="1" customWidth="1"/>
    <col min="13" max="14" width="9.140625" style="1"/>
    <col min="15" max="16" width="13.140625" style="1" bestFit="1" customWidth="1"/>
    <col min="17" max="17" width="7.28515625" style="1" bestFit="1" customWidth="1"/>
    <col min="18" max="20" width="9.140625" style="1"/>
    <col min="21" max="21" width="3.28515625" style="1" bestFit="1" customWidth="1"/>
    <col min="22" max="22" width="4.42578125" style="1" bestFit="1" customWidth="1"/>
    <col min="23" max="16384" width="9.140625" style="1"/>
  </cols>
  <sheetData>
    <row r="2" spans="1:11" ht="18" x14ac:dyDescent="0.25">
      <c r="A2" s="2"/>
      <c r="B2" s="51" t="s">
        <v>40</v>
      </c>
      <c r="C2" s="51"/>
      <c r="D2" s="51"/>
      <c r="E2" s="51"/>
      <c r="F2" s="51"/>
      <c r="G2" s="51"/>
      <c r="H2" s="51"/>
      <c r="I2" s="51"/>
      <c r="J2" s="51"/>
      <c r="K2" s="51"/>
    </row>
    <row r="3" spans="1:11" ht="18" x14ac:dyDescent="0.25">
      <c r="A3" s="2"/>
      <c r="B3" s="16"/>
      <c r="C3" s="16"/>
      <c r="D3" s="16"/>
      <c r="E3" s="26"/>
      <c r="F3" s="16"/>
      <c r="G3" s="16"/>
      <c r="H3" s="16"/>
      <c r="I3" s="16"/>
      <c r="J3" s="16"/>
      <c r="K3" s="16"/>
    </row>
    <row r="4" spans="1:11" ht="15" x14ac:dyDescent="0.2">
      <c r="A4" s="2"/>
      <c r="B4" s="20" t="s">
        <v>37</v>
      </c>
      <c r="C4" s="17"/>
      <c r="D4" s="17"/>
      <c r="E4" s="27"/>
      <c r="F4" s="17"/>
      <c r="G4" s="17"/>
      <c r="H4" s="17"/>
      <c r="I4" s="17"/>
      <c r="J4" s="19"/>
      <c r="K4" s="19"/>
    </row>
    <row r="5" spans="1:11" ht="15" x14ac:dyDescent="0.2">
      <c r="A5" s="2"/>
      <c r="B5" s="20"/>
      <c r="C5" s="17"/>
      <c r="D5" s="17"/>
      <c r="E5" s="27"/>
      <c r="F5" s="17"/>
      <c r="G5" s="17"/>
      <c r="H5" s="17"/>
      <c r="I5" s="17"/>
      <c r="J5" s="19"/>
      <c r="K5" s="19"/>
    </row>
    <row r="6" spans="1:11" x14ac:dyDescent="0.2">
      <c r="A6" s="2"/>
      <c r="B6" s="31">
        <v>1000</v>
      </c>
      <c r="C6" s="18" t="s">
        <v>9</v>
      </c>
      <c r="D6" s="17" t="s">
        <v>6</v>
      </c>
      <c r="E6" s="27"/>
      <c r="F6" s="17"/>
      <c r="G6" s="17"/>
      <c r="H6" s="17"/>
      <c r="I6" s="17"/>
      <c r="J6" s="19"/>
      <c r="K6" s="19"/>
    </row>
    <row r="7" spans="1:11" x14ac:dyDescent="0.2">
      <c r="A7" s="2"/>
      <c r="B7" s="31">
        <v>4</v>
      </c>
      <c r="C7" s="18" t="s">
        <v>10</v>
      </c>
      <c r="D7" s="17" t="s">
        <v>4</v>
      </c>
      <c r="E7" s="27"/>
      <c r="F7" s="21">
        <v>900</v>
      </c>
      <c r="G7" s="17"/>
      <c r="H7" s="17"/>
      <c r="I7" s="17"/>
      <c r="J7" s="19"/>
      <c r="K7" s="19"/>
    </row>
    <row r="8" spans="1:11" x14ac:dyDescent="0.2">
      <c r="A8" s="2"/>
      <c r="B8" s="31">
        <v>180</v>
      </c>
      <c r="C8" s="18" t="s">
        <v>11</v>
      </c>
      <c r="D8" s="17" t="s">
        <v>14</v>
      </c>
      <c r="E8" s="27"/>
      <c r="F8" s="21">
        <v>1000</v>
      </c>
      <c r="G8" s="19"/>
      <c r="H8" s="19"/>
      <c r="I8" s="19"/>
      <c r="J8" s="19"/>
      <c r="K8" s="19"/>
    </row>
    <row r="9" spans="1:11" s="2" customFormat="1" ht="12.75" x14ac:dyDescent="0.2">
      <c r="B9" s="31">
        <v>900</v>
      </c>
      <c r="C9" s="18" t="s">
        <v>13</v>
      </c>
      <c r="D9" s="17" t="s">
        <v>12</v>
      </c>
      <c r="E9" s="27"/>
      <c r="F9" s="17"/>
      <c r="G9" s="17"/>
      <c r="H9" s="17"/>
      <c r="I9" s="17"/>
      <c r="J9" s="17"/>
      <c r="K9" s="17"/>
    </row>
    <row r="10" spans="1:11" s="2" customFormat="1" ht="12.75" x14ac:dyDescent="0.2">
      <c r="B10" s="4"/>
      <c r="C10" s="4"/>
      <c r="D10" s="4"/>
      <c r="E10" s="14"/>
      <c r="F10" s="4"/>
      <c r="G10" s="4"/>
      <c r="H10" s="4"/>
      <c r="I10" s="4"/>
      <c r="J10" s="4"/>
      <c r="K10" s="4"/>
    </row>
    <row r="11" spans="1:11" s="2" customFormat="1" ht="12.75" x14ac:dyDescent="0.2">
      <c r="B11" s="4"/>
      <c r="C11" s="4"/>
      <c r="D11" s="4"/>
      <c r="E11" s="14"/>
      <c r="F11" s="4"/>
      <c r="G11" s="4"/>
      <c r="H11" s="4"/>
      <c r="I11" s="4"/>
      <c r="J11" s="4"/>
      <c r="K11" s="4"/>
    </row>
    <row r="12" spans="1:11" s="2" customFormat="1" ht="15" x14ac:dyDescent="0.2">
      <c r="B12" s="22" t="s">
        <v>38</v>
      </c>
      <c r="C12" s="22"/>
      <c r="D12" s="4"/>
      <c r="E12" s="14"/>
      <c r="F12" s="4"/>
      <c r="G12" s="4"/>
      <c r="H12" s="4"/>
      <c r="I12" s="4"/>
      <c r="J12" s="4"/>
      <c r="K12" s="4"/>
    </row>
    <row r="13" spans="1:11" s="2" customFormat="1" ht="15" x14ac:dyDescent="0.2">
      <c r="B13" s="22"/>
      <c r="C13" s="22"/>
      <c r="D13" s="4"/>
      <c r="E13" s="14"/>
      <c r="F13" s="4"/>
      <c r="G13" s="4"/>
      <c r="H13" s="4"/>
      <c r="I13" s="4"/>
      <c r="J13" s="4"/>
      <c r="K13" s="4"/>
    </row>
    <row r="14" spans="1:11" s="2" customFormat="1" ht="15" customHeight="1" x14ac:dyDescent="0.2">
      <c r="B14" s="52" t="s">
        <v>35</v>
      </c>
      <c r="C14" s="52"/>
      <c r="D14" s="52"/>
      <c r="E14" s="52"/>
      <c r="F14" s="52"/>
      <c r="G14" s="23"/>
      <c r="H14" s="23"/>
      <c r="I14" s="52" t="s">
        <v>36</v>
      </c>
      <c r="J14" s="52"/>
      <c r="K14" s="52"/>
    </row>
    <row r="15" spans="1:11" s="2" customFormat="1" ht="15" customHeight="1" x14ac:dyDescent="0.2">
      <c r="B15" s="32"/>
      <c r="C15" s="32"/>
      <c r="D15" s="32"/>
      <c r="E15" s="32"/>
      <c r="F15" s="32"/>
      <c r="G15" s="23"/>
      <c r="H15" s="23"/>
      <c r="I15" s="32"/>
      <c r="J15" s="32"/>
      <c r="K15" s="32"/>
    </row>
    <row r="16" spans="1:11" s="2" customFormat="1" ht="12.75" x14ac:dyDescent="0.2">
      <c r="B16" s="8" t="s">
        <v>25</v>
      </c>
      <c r="C16" s="8"/>
      <c r="D16" s="8"/>
      <c r="E16" s="24">
        <f>ROUND((B6*1000/B8),0)</f>
        <v>5556</v>
      </c>
      <c r="F16" s="29" t="s">
        <v>26</v>
      </c>
      <c r="G16" s="29"/>
      <c r="H16" s="36"/>
      <c r="I16" s="37" t="s">
        <v>27</v>
      </c>
      <c r="J16" s="24">
        <f>ROUND((B6*1000/(B9*0.9)),0)</f>
        <v>1235</v>
      </c>
      <c r="K16" s="29" t="s">
        <v>26</v>
      </c>
    </row>
    <row r="17" spans="2:24" s="2" customFormat="1" ht="12.75" x14ac:dyDescent="0.2">
      <c r="B17" s="8"/>
      <c r="C17" s="8"/>
      <c r="D17" s="8"/>
      <c r="E17" s="24"/>
      <c r="F17" s="29"/>
      <c r="G17" s="29"/>
      <c r="H17" s="36"/>
      <c r="I17" s="37"/>
      <c r="J17" s="8"/>
      <c r="K17" s="29"/>
    </row>
    <row r="18" spans="2:24" s="2" customFormat="1" ht="13.5" customHeight="1" x14ac:dyDescent="0.2">
      <c r="B18" s="53" t="s">
        <v>23</v>
      </c>
      <c r="C18" s="53"/>
      <c r="D18" s="53"/>
      <c r="E18" s="55">
        <f>B6*1000*0.03</f>
        <v>30000</v>
      </c>
      <c r="F18" s="56" t="s">
        <v>0</v>
      </c>
      <c r="G18" s="30"/>
      <c r="H18" s="33"/>
      <c r="I18" s="57" t="s">
        <v>24</v>
      </c>
      <c r="J18" s="55">
        <f>B6*1000*0.01</f>
        <v>10000</v>
      </c>
      <c r="K18" s="56" t="s">
        <v>0</v>
      </c>
    </row>
    <row r="19" spans="2:24" s="2" customFormat="1" ht="12.75" customHeight="1" x14ac:dyDescent="0.2">
      <c r="B19" s="53"/>
      <c r="C19" s="53"/>
      <c r="D19" s="53"/>
      <c r="E19" s="55"/>
      <c r="F19" s="56"/>
      <c r="G19" s="30"/>
      <c r="H19" s="33"/>
      <c r="I19" s="57"/>
      <c r="J19" s="55"/>
      <c r="K19" s="56"/>
    </row>
    <row r="20" spans="2:24" s="2" customFormat="1" ht="12.75" x14ac:dyDescent="0.2">
      <c r="B20" s="8"/>
      <c r="C20" s="8"/>
      <c r="D20" s="8"/>
      <c r="E20" s="24"/>
      <c r="F20" s="29"/>
      <c r="G20" s="29"/>
      <c r="H20" s="36"/>
      <c r="I20" s="37"/>
      <c r="J20" s="8"/>
      <c r="K20" s="29"/>
    </row>
    <row r="21" spans="2:24" s="2" customFormat="1" ht="15" x14ac:dyDescent="0.2">
      <c r="B21" s="8" t="s">
        <v>39</v>
      </c>
      <c r="C21" s="8"/>
      <c r="D21" s="8"/>
      <c r="E21" s="24">
        <f>E18*B7</f>
        <v>120000</v>
      </c>
      <c r="F21" s="29" t="s">
        <v>7</v>
      </c>
      <c r="G21" s="30"/>
      <c r="H21" s="33"/>
      <c r="I21" s="37" t="s">
        <v>39</v>
      </c>
      <c r="J21" s="24">
        <f>J18*B7</f>
        <v>40000</v>
      </c>
      <c r="K21" s="29" t="s">
        <v>7</v>
      </c>
    </row>
    <row r="22" spans="2:24" s="2" customFormat="1" ht="15" x14ac:dyDescent="0.2">
      <c r="B22" s="8"/>
      <c r="C22" s="8"/>
      <c r="D22" s="8"/>
      <c r="E22" s="24"/>
      <c r="F22" s="9"/>
      <c r="G22" s="6"/>
      <c r="H22" s="34"/>
      <c r="I22" s="13"/>
      <c r="J22" s="8"/>
      <c r="K22" s="9"/>
    </row>
    <row r="23" spans="2:24" s="2" customFormat="1" ht="12.75" customHeight="1" x14ac:dyDescent="0.2">
      <c r="B23" s="43" t="s">
        <v>28</v>
      </c>
      <c r="C23" s="44"/>
      <c r="D23" s="44"/>
      <c r="E23" s="44"/>
      <c r="F23" s="44"/>
      <c r="G23" s="44"/>
      <c r="H23" s="44"/>
      <c r="I23" s="44"/>
      <c r="J23" s="58">
        <f>E21-(J18*B7)</f>
        <v>80000</v>
      </c>
      <c r="K23" s="49" t="s">
        <v>7</v>
      </c>
    </row>
    <row r="24" spans="2:24" s="2" customFormat="1" ht="12.75" customHeight="1" x14ac:dyDescent="0.2">
      <c r="B24" s="45"/>
      <c r="C24" s="46"/>
      <c r="D24" s="46"/>
      <c r="E24" s="46"/>
      <c r="F24" s="46"/>
      <c r="G24" s="46"/>
      <c r="H24" s="46"/>
      <c r="I24" s="46"/>
      <c r="J24" s="59"/>
      <c r="K24" s="50"/>
    </row>
    <row r="25" spans="2:24" s="2" customFormat="1" ht="12.75" customHeight="1" x14ac:dyDescent="0.2">
      <c r="E25" s="28"/>
    </row>
    <row r="26" spans="2:24" s="2" customFormat="1" ht="12.75" customHeight="1" x14ac:dyDescent="0.2">
      <c r="E26" s="28"/>
    </row>
    <row r="27" spans="2:24" s="2" customFormat="1" ht="15" x14ac:dyDescent="0.25">
      <c r="E27" s="28"/>
      <c r="O27"/>
      <c r="P27"/>
      <c r="Q27"/>
    </row>
    <row r="28" spans="2:24" s="2" customFormat="1" ht="12.75" x14ac:dyDescent="0.2">
      <c r="E28" s="28"/>
    </row>
    <row r="29" spans="2:24" s="2" customFormat="1" ht="12.75" x14ac:dyDescent="0.2">
      <c r="E29" s="28"/>
    </row>
    <row r="30" spans="2:24" s="2" customFormat="1" ht="12.75" x14ac:dyDescent="0.2">
      <c r="E30" s="28"/>
    </row>
    <row r="31" spans="2:24" s="2" customFormat="1" ht="12.75" x14ac:dyDescent="0.2">
      <c r="E31" s="28"/>
    </row>
    <row r="32" spans="2:24" s="2" customFormat="1" ht="15" x14ac:dyDescent="0.25">
      <c r="E32" s="28"/>
      <c r="R32"/>
      <c r="U32"/>
      <c r="V32"/>
      <c r="W32"/>
      <c r="X32"/>
    </row>
    <row r="33" spans="1:24" s="2" customFormat="1" ht="15" x14ac:dyDescent="0.25">
      <c r="E33" s="28"/>
      <c r="U33"/>
      <c r="V33"/>
      <c r="W33"/>
      <c r="X33"/>
    </row>
    <row r="34" spans="1:24" ht="15" x14ac:dyDescent="0.25">
      <c r="A34" s="2"/>
      <c r="I34" s="2"/>
      <c r="J34" s="2"/>
      <c r="K34" s="2"/>
      <c r="L34" s="2"/>
      <c r="U34"/>
      <c r="V34"/>
      <c r="W34"/>
      <c r="X34"/>
    </row>
    <row r="35" spans="1:24" ht="15" x14ac:dyDescent="0.25">
      <c r="A35" s="2"/>
      <c r="I35" s="2"/>
      <c r="J35" s="2"/>
      <c r="K35" s="2"/>
      <c r="L35" s="2"/>
      <c r="U35"/>
      <c r="V35"/>
      <c r="W35"/>
      <c r="X35"/>
    </row>
    <row r="36" spans="1:24" ht="15" x14ac:dyDescent="0.25">
      <c r="A36" s="2"/>
      <c r="G36" s="2"/>
      <c r="H36" s="2"/>
      <c r="I36" s="2"/>
      <c r="J36" s="2"/>
      <c r="K36" s="2"/>
      <c r="L36" s="2"/>
      <c r="U36"/>
      <c r="V36"/>
      <c r="W36"/>
      <c r="X36"/>
    </row>
    <row r="37" spans="1:24" ht="15" x14ac:dyDescent="0.25">
      <c r="A37" s="2"/>
      <c r="G37" s="2"/>
      <c r="H37" s="2"/>
      <c r="I37" s="2"/>
      <c r="J37" s="2"/>
      <c r="K37" s="2"/>
      <c r="L37" s="2"/>
      <c r="U37"/>
      <c r="V37"/>
      <c r="W37"/>
      <c r="X37"/>
    </row>
    <row r="38" spans="1:24" ht="15" x14ac:dyDescent="0.25">
      <c r="U38"/>
      <c r="V38"/>
      <c r="W38"/>
      <c r="X38"/>
    </row>
    <row r="39" spans="1:24" ht="15" x14ac:dyDescent="0.25">
      <c r="U39"/>
      <c r="V39"/>
      <c r="W39"/>
      <c r="X39"/>
    </row>
    <row r="40" spans="1:24" ht="15" x14ac:dyDescent="0.25">
      <c r="U40"/>
      <c r="V40"/>
      <c r="W40"/>
      <c r="X40"/>
    </row>
    <row r="41" spans="1:24" ht="15" x14ac:dyDescent="0.25">
      <c r="U41"/>
      <c r="V41"/>
      <c r="W41"/>
      <c r="X41"/>
    </row>
  </sheetData>
  <mergeCells count="12">
    <mergeCell ref="I18:I19"/>
    <mergeCell ref="B23:I24"/>
    <mergeCell ref="B2:K2"/>
    <mergeCell ref="J18:J19"/>
    <mergeCell ref="K18:K19"/>
    <mergeCell ref="J23:J24"/>
    <mergeCell ref="K23:K24"/>
    <mergeCell ref="F18:F19"/>
    <mergeCell ref="E18:E19"/>
    <mergeCell ref="B18:D19"/>
    <mergeCell ref="I14:K14"/>
    <mergeCell ref="B14:F14"/>
  </mergeCells>
  <dataValidations count="1">
    <dataValidation type="list" allowBlank="1" showInputMessage="1" showErrorMessage="1" sqref="B9" xr:uid="{A8392E53-0193-439E-82BE-6A104789D599}">
      <formula1>$F$7:$F$8</formula1>
    </dataValidation>
  </dataValidations>
  <pageMargins left="0.47244094488188981" right="0.47244094488188981" top="0.74803149606299213" bottom="0.74803149606299213" header="0.31496062992125984" footer="0.31496062992125984"/>
  <pageSetup paperSize="9" scale="79" orientation="landscape" r:id="rId1"/>
  <headerFooter>
    <oddHeader>&amp;R&amp;G</oddHead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CD39B5-2A5C-4FCF-B67F-C41368A4ABC3}">
  <dimension ref="C3:G18"/>
  <sheetViews>
    <sheetView workbookViewId="0">
      <selection activeCell="K27" sqref="K27"/>
    </sheetView>
  </sheetViews>
  <sheetFormatPr defaultRowHeight="15" x14ac:dyDescent="0.25"/>
  <sheetData>
    <row r="3" spans="3:7" ht="15.75" x14ac:dyDescent="0.25">
      <c r="C3" s="60" t="s">
        <v>29</v>
      </c>
      <c r="D3" s="61"/>
      <c r="E3" s="61"/>
      <c r="F3" s="61"/>
      <c r="G3" s="62"/>
    </row>
    <row r="4" spans="3:7" x14ac:dyDescent="0.25">
      <c r="C4" s="7"/>
      <c r="D4" s="7"/>
      <c r="E4" s="7"/>
      <c r="F4" s="7"/>
      <c r="G4" s="7"/>
    </row>
    <row r="5" spans="3:7" ht="15.75" x14ac:dyDescent="0.25">
      <c r="C5" s="60" t="s">
        <v>15</v>
      </c>
      <c r="D5" s="61"/>
      <c r="E5" s="61"/>
      <c r="F5" s="61"/>
      <c r="G5" s="62"/>
    </row>
    <row r="6" spans="3:7" x14ac:dyDescent="0.25">
      <c r="C6" s="10" t="s">
        <v>16</v>
      </c>
      <c r="D6" s="4"/>
      <c r="E6" s="4"/>
      <c r="F6" s="4"/>
      <c r="G6" s="4"/>
    </row>
    <row r="7" spans="3:7" x14ac:dyDescent="0.25">
      <c r="C7" s="7"/>
      <c r="D7" s="4"/>
      <c r="E7" s="11" t="s">
        <v>17</v>
      </c>
      <c r="F7" s="15" t="s">
        <v>20</v>
      </c>
      <c r="G7" s="4"/>
    </row>
    <row r="8" spans="3:7" x14ac:dyDescent="0.25">
      <c r="C8" s="4" t="s">
        <v>18</v>
      </c>
      <c r="D8" s="4"/>
      <c r="E8" s="5">
        <v>15</v>
      </c>
      <c r="F8" s="5">
        <v>10</v>
      </c>
      <c r="G8" s="3" t="s">
        <v>1</v>
      </c>
    </row>
    <row r="9" spans="3:7" x14ac:dyDescent="0.25">
      <c r="C9" s="4" t="s">
        <v>5</v>
      </c>
      <c r="D9" s="4"/>
      <c r="E9" s="5">
        <v>5</v>
      </c>
      <c r="F9" s="5">
        <v>15</v>
      </c>
      <c r="G9" s="3" t="s">
        <v>1</v>
      </c>
    </row>
    <row r="10" spans="3:7" x14ac:dyDescent="0.25">
      <c r="C10" s="4" t="s">
        <v>19</v>
      </c>
      <c r="D10" s="4"/>
      <c r="E10" s="5" t="s">
        <v>22</v>
      </c>
      <c r="F10" s="5" t="s">
        <v>21</v>
      </c>
      <c r="G10" s="3"/>
    </row>
    <row r="11" spans="3:7" x14ac:dyDescent="0.25">
      <c r="C11" s="4" t="s">
        <v>2</v>
      </c>
      <c r="D11" s="4"/>
      <c r="E11" s="5">
        <v>9</v>
      </c>
      <c r="F11" s="5">
        <v>32.4</v>
      </c>
      <c r="G11" s="3" t="s">
        <v>3</v>
      </c>
    </row>
    <row r="12" spans="3:7" x14ac:dyDescent="0.25">
      <c r="C12" s="4"/>
      <c r="D12" s="4"/>
      <c r="E12" s="4"/>
      <c r="F12" s="4"/>
      <c r="G12" s="4"/>
    </row>
    <row r="13" spans="3:7" ht="15.75" x14ac:dyDescent="0.25">
      <c r="C13" s="60" t="s">
        <v>30</v>
      </c>
      <c r="D13" s="61"/>
      <c r="E13" s="61"/>
      <c r="F13" s="61"/>
      <c r="G13" s="62"/>
    </row>
    <row r="14" spans="3:7" x14ac:dyDescent="0.25">
      <c r="C14" s="4"/>
      <c r="D14" s="4"/>
      <c r="E14" s="4"/>
      <c r="F14" s="4"/>
      <c r="G14" s="4"/>
    </row>
    <row r="15" spans="3:7" x14ac:dyDescent="0.25">
      <c r="C15" s="7"/>
      <c r="D15" s="4"/>
      <c r="E15" s="11" t="s">
        <v>17</v>
      </c>
      <c r="F15" s="15" t="s">
        <v>20</v>
      </c>
      <c r="G15" s="4"/>
    </row>
    <row r="16" spans="3:7" x14ac:dyDescent="0.25">
      <c r="C16" s="4" t="s">
        <v>31</v>
      </c>
      <c r="D16" s="4"/>
      <c r="E16" s="5">
        <v>16000</v>
      </c>
      <c r="F16" s="5">
        <v>18000</v>
      </c>
      <c r="G16" s="3" t="s">
        <v>8</v>
      </c>
    </row>
    <row r="17" spans="3:7" x14ac:dyDescent="0.25">
      <c r="C17" s="4" t="s">
        <v>31</v>
      </c>
      <c r="D17" s="3" t="s">
        <v>32</v>
      </c>
      <c r="E17" s="5">
        <v>14400</v>
      </c>
      <c r="F17" s="5">
        <v>16200</v>
      </c>
      <c r="G17" s="3" t="s">
        <v>0</v>
      </c>
    </row>
    <row r="18" spans="3:7" x14ac:dyDescent="0.25">
      <c r="C18" s="4" t="s">
        <v>33</v>
      </c>
      <c r="D18" s="4"/>
      <c r="E18" s="5"/>
      <c r="F18" s="12" t="s">
        <v>34</v>
      </c>
      <c r="G18" s="3"/>
    </row>
  </sheetData>
  <mergeCells count="3">
    <mergeCell ref="C13:G13"/>
    <mergeCell ref="C3:G3"/>
    <mergeCell ref="C5:G5"/>
  </mergeCells>
  <pageMargins left="0.70866141732283472" right="0.70866141732283472" top="0.74803149606299213" bottom="0.74803149606299213" header="0.31496062992125984" footer="0.31496062992125984"/>
  <pageSetup paperSize="9" orientation="portrait" r:id="rId1"/>
  <headerFooter>
    <oddHeader>&amp;R&amp;G</oddHeader>
  </headerFooter>
  <legacyDrawingHF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8F072E98-4E66-4414-B03E-FBD666869483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USD Savings, Residual Waste</vt:lpstr>
      <vt:lpstr>EUR Savings, Residual Waste</vt:lpstr>
      <vt:lpstr>Comparison, time and transport 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Henrik Kass</dc:creator>
  <cp:lastModifiedBy>Charlotte Sandström</cp:lastModifiedBy>
  <cp:lastPrinted>2021-06-18T14:38:59Z</cp:lastPrinted>
  <dcterms:created xsi:type="dcterms:W3CDTF">2020-06-05T07:06:06Z</dcterms:created>
  <dcterms:modified xsi:type="dcterms:W3CDTF">2021-06-18T14:44:35Z</dcterms:modified>
</cp:coreProperties>
</file>